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P17" i="1" l="1"/>
  <c r="O16" i="1"/>
  <c r="O15" i="1"/>
  <c r="O14" i="1"/>
  <c r="O13" i="1"/>
  <c r="O12" i="1"/>
  <c r="O11" i="1"/>
  <c r="O10" i="1"/>
  <c r="O9" i="1"/>
  <c r="O8" i="1"/>
  <c r="O7" i="1"/>
  <c r="O6" i="1"/>
  <c r="O5" i="1"/>
  <c r="I17" i="1"/>
  <c r="L17" i="1"/>
  <c r="H16" i="1"/>
  <c r="H15" i="1"/>
  <c r="H14" i="1"/>
  <c r="H13" i="1"/>
  <c r="H12" i="1"/>
  <c r="H11" i="1"/>
  <c r="H10" i="1"/>
  <c r="H9" i="1"/>
  <c r="H8" i="1"/>
  <c r="H7" i="1"/>
  <c r="H6" i="1"/>
  <c r="H5" i="1"/>
  <c r="H17" i="1" l="1"/>
  <c r="O17" i="1"/>
  <c r="Q6" i="1"/>
  <c r="Q7" i="1"/>
  <c r="Q8" i="1"/>
  <c r="Q9" i="1"/>
  <c r="Q10" i="1"/>
  <c r="Q11" i="1"/>
  <c r="Q12" i="1"/>
  <c r="Q13" i="1"/>
  <c r="Q14" i="1"/>
  <c r="Q15" i="1"/>
  <c r="Q16" i="1"/>
  <c r="Q5" i="1"/>
  <c r="M6" i="1"/>
  <c r="M7" i="1"/>
  <c r="M8" i="1"/>
  <c r="M9" i="1"/>
  <c r="M10" i="1"/>
  <c r="M11" i="1"/>
  <c r="M12" i="1"/>
  <c r="M13" i="1"/>
  <c r="M14" i="1"/>
  <c r="M15" i="1"/>
  <c r="M16" i="1"/>
  <c r="M5" i="1"/>
  <c r="M17" i="1"/>
  <c r="J6" i="1"/>
  <c r="J7" i="1"/>
  <c r="R7" i="1" s="1"/>
  <c r="J8" i="1"/>
  <c r="J9" i="1"/>
  <c r="J10" i="1"/>
  <c r="J11" i="1"/>
  <c r="R11" i="1" s="1"/>
  <c r="J12" i="1"/>
  <c r="J13" i="1"/>
  <c r="J14" i="1"/>
  <c r="J15" i="1"/>
  <c r="R15" i="1" s="1"/>
  <c r="J16" i="1"/>
  <c r="J5" i="1"/>
  <c r="J17" i="1"/>
  <c r="E17" i="1"/>
  <c r="R13" i="1" l="1"/>
  <c r="R9" i="1"/>
  <c r="R6" i="1"/>
  <c r="R8" i="1"/>
  <c r="R14" i="1"/>
  <c r="R10" i="1"/>
  <c r="R16" i="1"/>
  <c r="R12" i="1"/>
  <c r="R5" i="1"/>
  <c r="N17" i="1"/>
  <c r="Q17" i="1" s="1"/>
  <c r="R17" i="1" s="1"/>
</calcChain>
</file>

<file path=xl/sharedStrings.xml><?xml version="1.0" encoding="utf-8"?>
<sst xmlns="http://schemas.openxmlformats.org/spreadsheetml/2006/main" count="32" uniqueCount="32">
  <si>
    <t>NUME FURNIZOR</t>
  </si>
  <si>
    <t>Nr ctr</t>
  </si>
  <si>
    <t>ASOCIATIA SOCCORSO</t>
  </si>
  <si>
    <t>FUNDATIA UMANITARA "SF. MARIA"</t>
  </si>
  <si>
    <t>IMD MEDICAL COMPANY SRL</t>
  </si>
  <si>
    <t>ASOCIATIA H-MED</t>
  </si>
  <si>
    <t>ELLMEDSAN VOINESTI</t>
  </si>
  <si>
    <t>PROMPT MEDICAL CARE</t>
  </si>
  <si>
    <t>SC CIPROSYL MED SRL</t>
  </si>
  <si>
    <t>ASOCIATIA  "ANA-IULIA"</t>
  </si>
  <si>
    <t>PROVITA</t>
  </si>
  <si>
    <t xml:space="preserve">ELEN MEDICAL </t>
  </si>
  <si>
    <t xml:space="preserve">ASOCIATIA  REV. CLUB 22 CARROM </t>
  </si>
  <si>
    <t>SFC MEDICAL HOME SRL</t>
  </si>
  <si>
    <t>TOTAL</t>
  </si>
  <si>
    <t>CTR INITIAL IULIE</t>
  </si>
  <si>
    <t xml:space="preserve">CTR OCT </t>
  </si>
  <si>
    <t>CTR DEC</t>
  </si>
  <si>
    <t>CTR NOIEM</t>
  </si>
  <si>
    <t xml:space="preserve">suma suplim </t>
  </si>
  <si>
    <t>suma suplim</t>
  </si>
  <si>
    <t>TOTAL TRIM IV</t>
  </si>
  <si>
    <t>INGRIJIRI   MEDICALE   DOMICILIU    CONTRACT  OCTOMBRIE  -   DECEMBRIE  2021</t>
  </si>
  <si>
    <t>suma suplim oct</t>
  </si>
  <si>
    <t>suma suplim noiem</t>
  </si>
  <si>
    <t>suma suplim dec</t>
  </si>
  <si>
    <t>NR.PCT 30.09.2021</t>
  </si>
  <si>
    <t>NR  PCT 01.10.2021</t>
  </si>
  <si>
    <t>Compartiment  contractare,</t>
  </si>
  <si>
    <t xml:space="preserve">FINAL CTR OCT </t>
  </si>
  <si>
    <t>FINAL CTR NOIEM</t>
  </si>
  <si>
    <t xml:space="preserve">FINAL CTR 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</si>
</sst>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0" fontId="1" fillId="3" borderId="1" xfId="0" applyFont="1" applyFill="1" applyBorder="1"/>
    <xf numFmtId="164" fontId="1" fillId="3" borderId="1" xfId="0" applyNumberFormat="1" applyFont="1" applyFill="1" applyBorder="1"/>
    <xf numFmtId="164" fontId="1" fillId="2" borderId="1" xfId="0" applyNumberFormat="1" applyFont="1" applyFill="1" applyBorder="1"/>
    <xf numFmtId="164" fontId="1" fillId="0" borderId="0" xfId="0" applyNumberFormat="1" applyFont="1" applyBorder="1"/>
    <xf numFmtId="0" fontId="0" fillId="0" borderId="0" xfId="0" applyBorder="1"/>
    <xf numFmtId="0" fontId="1" fillId="0" borderId="0" xfId="0" applyFont="1" applyBorder="1"/>
    <xf numFmtId="164" fontId="1" fillId="3" borderId="0" xfId="0" applyNumberFormat="1" applyFont="1" applyFill="1" applyBorder="1"/>
    <xf numFmtId="164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3"/>
  <sheetViews>
    <sheetView tabSelected="1" topLeftCell="A13" workbookViewId="0">
      <selection activeCell="P34" sqref="P34"/>
    </sheetView>
  </sheetViews>
  <sheetFormatPr defaultRowHeight="15" x14ac:dyDescent="0.25"/>
  <cols>
    <col min="1" max="1" width="4" customWidth="1"/>
    <col min="2" max="2" width="5.140625" customWidth="1"/>
    <col min="3" max="3" width="17" customWidth="1"/>
    <col min="4" max="4" width="11" customWidth="1"/>
    <col min="5" max="5" width="10.7109375" customWidth="1"/>
    <col min="6" max="6" width="1" hidden="1" customWidth="1"/>
    <col min="7" max="7" width="9.140625" customWidth="1"/>
    <col min="8" max="8" width="9.140625" hidden="1" customWidth="1"/>
    <col min="9" max="9" width="10.5703125" customWidth="1"/>
    <col min="10" max="10" width="10.140625" customWidth="1"/>
    <col min="11" max="11" width="9.42578125" customWidth="1"/>
    <col min="12" max="12" width="12.140625" customWidth="1"/>
    <col min="13" max="13" width="10.28515625" bestFit="1" customWidth="1"/>
    <col min="14" max="14" width="9.140625" customWidth="1"/>
    <col min="15" max="15" width="9.140625" hidden="1" customWidth="1"/>
    <col min="16" max="16" width="10.5703125" customWidth="1"/>
    <col min="17" max="17" width="9.140625" customWidth="1"/>
    <col min="18" max="18" width="10" customWidth="1"/>
    <col min="19" max="19" width="10.140625" bestFit="1" customWidth="1"/>
  </cols>
  <sheetData>
    <row r="2" spans="2:18" x14ac:dyDescent="0.25">
      <c r="C2" s="4" t="s">
        <v>22</v>
      </c>
      <c r="D2" s="4"/>
    </row>
    <row r="3" spans="2:18" x14ac:dyDescent="0.25">
      <c r="C3" s="2"/>
      <c r="D3" s="2"/>
    </row>
    <row r="4" spans="2:18" ht="39.75" customHeight="1" x14ac:dyDescent="0.25">
      <c r="B4" s="5" t="s">
        <v>1</v>
      </c>
      <c r="C4" s="6" t="s">
        <v>0</v>
      </c>
      <c r="D4" s="6" t="s">
        <v>26</v>
      </c>
      <c r="E4" s="8" t="s">
        <v>27</v>
      </c>
      <c r="F4" s="8" t="s">
        <v>15</v>
      </c>
      <c r="G4" s="7" t="s">
        <v>16</v>
      </c>
      <c r="H4" s="8" t="s">
        <v>19</v>
      </c>
      <c r="I4" s="8" t="s">
        <v>23</v>
      </c>
      <c r="J4" s="8" t="s">
        <v>29</v>
      </c>
      <c r="K4" s="8" t="s">
        <v>18</v>
      </c>
      <c r="L4" s="8" t="s">
        <v>24</v>
      </c>
      <c r="M4" s="8" t="s">
        <v>30</v>
      </c>
      <c r="N4" s="9" t="s">
        <v>17</v>
      </c>
      <c r="O4" s="6" t="s">
        <v>20</v>
      </c>
      <c r="P4" s="8" t="s">
        <v>25</v>
      </c>
      <c r="Q4" s="6" t="s">
        <v>31</v>
      </c>
      <c r="R4" s="6" t="s">
        <v>21</v>
      </c>
    </row>
    <row r="5" spans="2:18" ht="30" x14ac:dyDescent="0.25">
      <c r="B5" s="5">
        <v>1</v>
      </c>
      <c r="C5" s="6" t="s">
        <v>2</v>
      </c>
      <c r="D5" s="6">
        <v>189.93</v>
      </c>
      <c r="E5" s="10">
        <v>189.93</v>
      </c>
      <c r="F5" s="11">
        <v>17361</v>
      </c>
      <c r="G5" s="7">
        <v>12458</v>
      </c>
      <c r="H5" s="7">
        <f>E5*E25</f>
        <v>0</v>
      </c>
      <c r="I5" s="7">
        <v>3277</v>
      </c>
      <c r="J5" s="7">
        <f>G5+I5</f>
        <v>15735</v>
      </c>
      <c r="K5" s="7">
        <v>12458</v>
      </c>
      <c r="L5" s="7">
        <v>3277</v>
      </c>
      <c r="M5" s="7">
        <f>K5+L5</f>
        <v>15735</v>
      </c>
      <c r="N5" s="10">
        <v>3148</v>
      </c>
      <c r="O5" s="7">
        <f>E5*E33</f>
        <v>0</v>
      </c>
      <c r="P5" s="7">
        <v>5898</v>
      </c>
      <c r="Q5" s="7">
        <f>N5+P5</f>
        <v>9046</v>
      </c>
      <c r="R5" s="7">
        <f>J5+M5+Q5</f>
        <v>40516</v>
      </c>
    </row>
    <row r="6" spans="2:18" ht="45" x14ac:dyDescent="0.25">
      <c r="B6" s="5">
        <v>2</v>
      </c>
      <c r="C6" s="6" t="s">
        <v>3</v>
      </c>
      <c r="D6" s="8">
        <v>139</v>
      </c>
      <c r="E6" s="10">
        <v>139</v>
      </c>
      <c r="F6" s="11">
        <v>13355</v>
      </c>
      <c r="G6" s="7">
        <v>9118</v>
      </c>
      <c r="H6" s="7">
        <f>E6*E25</f>
        <v>0</v>
      </c>
      <c r="I6" s="7">
        <v>2398</v>
      </c>
      <c r="J6" s="7">
        <f t="shared" ref="J6:J17" si="0">G6+I6</f>
        <v>11516</v>
      </c>
      <c r="K6" s="7">
        <v>9118</v>
      </c>
      <c r="L6" s="7">
        <v>2398</v>
      </c>
      <c r="M6" s="7">
        <f t="shared" ref="M6:M17" si="1">K6+L6</f>
        <v>11516</v>
      </c>
      <c r="N6" s="10">
        <v>2302</v>
      </c>
      <c r="O6" s="7">
        <f>E6*E33</f>
        <v>0</v>
      </c>
      <c r="P6" s="7">
        <v>4317</v>
      </c>
      <c r="Q6" s="7">
        <f t="shared" ref="Q6:Q17" si="2">N6+P6</f>
        <v>6619</v>
      </c>
      <c r="R6" s="7">
        <f t="shared" ref="R6:R17" si="3">J6+M6+Q6</f>
        <v>29651</v>
      </c>
    </row>
    <row r="7" spans="2:18" ht="30" x14ac:dyDescent="0.25">
      <c r="B7" s="5">
        <v>3</v>
      </c>
      <c r="C7" s="6" t="s">
        <v>4</v>
      </c>
      <c r="D7" s="6">
        <v>166.78</v>
      </c>
      <c r="E7" s="10">
        <v>166.78</v>
      </c>
      <c r="F7" s="11">
        <v>16023</v>
      </c>
      <c r="G7" s="7">
        <v>10940</v>
      </c>
      <c r="H7" s="7">
        <f>E7*E25</f>
        <v>0</v>
      </c>
      <c r="I7" s="7">
        <v>2877</v>
      </c>
      <c r="J7" s="7">
        <f t="shared" si="0"/>
        <v>13817</v>
      </c>
      <c r="K7" s="7">
        <v>10940</v>
      </c>
      <c r="L7" s="7">
        <v>2877</v>
      </c>
      <c r="M7" s="7">
        <f t="shared" si="1"/>
        <v>13817</v>
      </c>
      <c r="N7" s="10">
        <v>2764</v>
      </c>
      <c r="O7" s="7">
        <f>E7*E33</f>
        <v>0</v>
      </c>
      <c r="P7" s="7">
        <v>5179</v>
      </c>
      <c r="Q7" s="7">
        <f t="shared" si="2"/>
        <v>7943</v>
      </c>
      <c r="R7" s="7">
        <f t="shared" si="3"/>
        <v>35577</v>
      </c>
    </row>
    <row r="8" spans="2:18" ht="30" x14ac:dyDescent="0.25">
      <c r="B8" s="5">
        <v>4</v>
      </c>
      <c r="C8" s="6" t="s">
        <v>5</v>
      </c>
      <c r="D8" s="8">
        <v>90.3</v>
      </c>
      <c r="E8" s="10">
        <v>90.3</v>
      </c>
      <c r="F8" s="11">
        <v>8676</v>
      </c>
      <c r="G8" s="7">
        <v>5923</v>
      </c>
      <c r="H8" s="7">
        <f>E8*E25</f>
        <v>0</v>
      </c>
      <c r="I8" s="7">
        <v>1558</v>
      </c>
      <c r="J8" s="7">
        <f t="shared" si="0"/>
        <v>7481</v>
      </c>
      <c r="K8" s="7">
        <v>5923</v>
      </c>
      <c r="L8" s="7">
        <v>1558</v>
      </c>
      <c r="M8" s="7">
        <f t="shared" si="1"/>
        <v>7481</v>
      </c>
      <c r="N8" s="10">
        <v>1497</v>
      </c>
      <c r="O8" s="7">
        <f>E8*E33</f>
        <v>0</v>
      </c>
      <c r="P8" s="7">
        <v>2804</v>
      </c>
      <c r="Q8" s="7">
        <f t="shared" si="2"/>
        <v>4301</v>
      </c>
      <c r="R8" s="7">
        <f t="shared" si="3"/>
        <v>19263</v>
      </c>
    </row>
    <row r="9" spans="2:18" ht="30" x14ac:dyDescent="0.25">
      <c r="B9" s="5">
        <v>5</v>
      </c>
      <c r="C9" s="6" t="s">
        <v>6</v>
      </c>
      <c r="D9" s="6">
        <v>185.13</v>
      </c>
      <c r="E9" s="10">
        <v>185.13</v>
      </c>
      <c r="F9" s="11">
        <v>14945</v>
      </c>
      <c r="G9" s="7">
        <v>12143</v>
      </c>
      <c r="H9" s="7">
        <f>E9*E25</f>
        <v>0</v>
      </c>
      <c r="I9" s="7">
        <v>3194</v>
      </c>
      <c r="J9" s="7">
        <f t="shared" si="0"/>
        <v>15337</v>
      </c>
      <c r="K9" s="7">
        <v>12143</v>
      </c>
      <c r="L9" s="7">
        <v>3194</v>
      </c>
      <c r="M9" s="7">
        <f t="shared" si="1"/>
        <v>15337</v>
      </c>
      <c r="N9" s="10">
        <v>3068</v>
      </c>
      <c r="O9" s="7">
        <f>E9*E33</f>
        <v>0</v>
      </c>
      <c r="P9" s="7">
        <v>5749</v>
      </c>
      <c r="Q9" s="7">
        <f t="shared" si="2"/>
        <v>8817</v>
      </c>
      <c r="R9" s="7">
        <f t="shared" si="3"/>
        <v>39491</v>
      </c>
    </row>
    <row r="10" spans="2:18" ht="30" x14ac:dyDescent="0.25">
      <c r="B10" s="5">
        <v>6</v>
      </c>
      <c r="C10" s="6" t="s">
        <v>7</v>
      </c>
      <c r="D10" s="6">
        <v>191.5</v>
      </c>
      <c r="E10" s="10">
        <v>192.25</v>
      </c>
      <c r="F10" s="11">
        <v>15183</v>
      </c>
      <c r="G10" s="7">
        <v>12561</v>
      </c>
      <c r="H10" s="7">
        <f>E10*E25</f>
        <v>0</v>
      </c>
      <c r="I10" s="7">
        <v>3317</v>
      </c>
      <c r="J10" s="7">
        <f t="shared" si="0"/>
        <v>15878</v>
      </c>
      <c r="K10" s="7">
        <v>12561</v>
      </c>
      <c r="L10" s="7">
        <v>3317</v>
      </c>
      <c r="M10" s="7">
        <f t="shared" si="1"/>
        <v>15878</v>
      </c>
      <c r="N10" s="10">
        <v>3174</v>
      </c>
      <c r="O10" s="7">
        <f>E10*E33</f>
        <v>0</v>
      </c>
      <c r="P10" s="7">
        <v>5970</v>
      </c>
      <c r="Q10" s="7">
        <f t="shared" si="2"/>
        <v>9144</v>
      </c>
      <c r="R10" s="7">
        <f t="shared" si="3"/>
        <v>40900</v>
      </c>
    </row>
    <row r="11" spans="2:18" ht="30" x14ac:dyDescent="0.25">
      <c r="B11" s="5">
        <v>7</v>
      </c>
      <c r="C11" s="6" t="s">
        <v>8</v>
      </c>
      <c r="D11" s="8">
        <v>64.400000000000006</v>
      </c>
      <c r="E11" s="10">
        <v>64.400000000000006</v>
      </c>
      <c r="F11" s="11">
        <v>4054</v>
      </c>
      <c r="G11" s="7">
        <v>4224</v>
      </c>
      <c r="H11" s="7">
        <f>E11*E25</f>
        <v>0</v>
      </c>
      <c r="I11" s="7">
        <v>1111</v>
      </c>
      <c r="J11" s="7">
        <f t="shared" si="0"/>
        <v>5335</v>
      </c>
      <c r="K11" s="7">
        <v>4224</v>
      </c>
      <c r="L11" s="7">
        <v>1111</v>
      </c>
      <c r="M11" s="7">
        <f t="shared" si="1"/>
        <v>5335</v>
      </c>
      <c r="N11" s="10">
        <v>1068</v>
      </c>
      <c r="O11" s="7">
        <f>E11*E33</f>
        <v>0</v>
      </c>
      <c r="P11" s="7">
        <v>2000</v>
      </c>
      <c r="Q11" s="7">
        <f t="shared" si="2"/>
        <v>3068</v>
      </c>
      <c r="R11" s="7">
        <f t="shared" si="3"/>
        <v>13738</v>
      </c>
    </row>
    <row r="12" spans="2:18" ht="30" x14ac:dyDescent="0.25">
      <c r="B12" s="5">
        <v>8</v>
      </c>
      <c r="C12" s="6" t="s">
        <v>9</v>
      </c>
      <c r="D12" s="6">
        <v>68.95</v>
      </c>
      <c r="E12" s="10">
        <v>68.95</v>
      </c>
      <c r="F12" s="11">
        <v>7667</v>
      </c>
      <c r="G12" s="7">
        <v>4523</v>
      </c>
      <c r="H12" s="7">
        <f>E12*E25</f>
        <v>0</v>
      </c>
      <c r="I12" s="7">
        <v>1190</v>
      </c>
      <c r="J12" s="7">
        <f t="shared" si="0"/>
        <v>5713</v>
      </c>
      <c r="K12" s="7">
        <v>4523</v>
      </c>
      <c r="L12" s="7">
        <v>1190</v>
      </c>
      <c r="M12" s="7">
        <f t="shared" si="1"/>
        <v>5713</v>
      </c>
      <c r="N12" s="10">
        <v>1141</v>
      </c>
      <c r="O12" s="7">
        <f>E12*E33</f>
        <v>0</v>
      </c>
      <c r="P12" s="7">
        <v>2141</v>
      </c>
      <c r="Q12" s="7">
        <f t="shared" si="2"/>
        <v>3282</v>
      </c>
      <c r="R12" s="7">
        <f t="shared" si="3"/>
        <v>14708</v>
      </c>
    </row>
    <row r="13" spans="2:18" x14ac:dyDescent="0.25">
      <c r="B13" s="5">
        <v>9</v>
      </c>
      <c r="C13" s="6" t="s">
        <v>10</v>
      </c>
      <c r="D13" s="6">
        <v>66.48</v>
      </c>
      <c r="E13" s="10">
        <v>66.48</v>
      </c>
      <c r="F13" s="11">
        <v>4857</v>
      </c>
      <c r="G13" s="7">
        <v>4361</v>
      </c>
      <c r="H13" s="7">
        <f>E13*E25</f>
        <v>0</v>
      </c>
      <c r="I13" s="7">
        <v>1147</v>
      </c>
      <c r="J13" s="7">
        <f t="shared" si="0"/>
        <v>5508</v>
      </c>
      <c r="K13" s="7">
        <v>4361</v>
      </c>
      <c r="L13" s="7">
        <v>1147</v>
      </c>
      <c r="M13" s="7">
        <f t="shared" si="1"/>
        <v>5508</v>
      </c>
      <c r="N13" s="10">
        <v>1102</v>
      </c>
      <c r="O13" s="7">
        <f>E13*E33</f>
        <v>0</v>
      </c>
      <c r="P13" s="7">
        <v>2065</v>
      </c>
      <c r="Q13" s="7">
        <f t="shared" si="2"/>
        <v>3167</v>
      </c>
      <c r="R13" s="7">
        <f t="shared" si="3"/>
        <v>14183</v>
      </c>
    </row>
    <row r="14" spans="2:18" x14ac:dyDescent="0.25">
      <c r="B14" s="5">
        <v>10</v>
      </c>
      <c r="C14" s="6" t="s">
        <v>11</v>
      </c>
      <c r="D14" s="6">
        <v>102.35</v>
      </c>
      <c r="E14" s="10">
        <v>102.35</v>
      </c>
      <c r="F14" s="11">
        <v>9833</v>
      </c>
      <c r="G14" s="7">
        <v>6714</v>
      </c>
      <c r="H14" s="7">
        <f>E14*E25</f>
        <v>0</v>
      </c>
      <c r="I14" s="7">
        <v>1766</v>
      </c>
      <c r="J14" s="7">
        <f t="shared" si="0"/>
        <v>8480</v>
      </c>
      <c r="K14" s="7">
        <v>6714</v>
      </c>
      <c r="L14" s="7">
        <v>1766</v>
      </c>
      <c r="M14" s="7">
        <f t="shared" si="1"/>
        <v>8480</v>
      </c>
      <c r="N14" s="10">
        <v>1695</v>
      </c>
      <c r="O14" s="7">
        <f>E14*E33</f>
        <v>0</v>
      </c>
      <c r="P14" s="7">
        <v>3179</v>
      </c>
      <c r="Q14" s="7">
        <f t="shared" si="2"/>
        <v>4874</v>
      </c>
      <c r="R14" s="7">
        <f t="shared" si="3"/>
        <v>21834</v>
      </c>
    </row>
    <row r="15" spans="2:18" ht="30" x14ac:dyDescent="0.25">
      <c r="B15" s="5">
        <v>11</v>
      </c>
      <c r="C15" s="6" t="s">
        <v>12</v>
      </c>
      <c r="D15" s="8">
        <v>98.6</v>
      </c>
      <c r="E15" s="10">
        <v>98.6</v>
      </c>
      <c r="F15" s="11">
        <v>9859</v>
      </c>
      <c r="G15" s="7">
        <v>6468</v>
      </c>
      <c r="H15" s="7">
        <f>E15*E25</f>
        <v>0</v>
      </c>
      <c r="I15" s="7">
        <v>1701</v>
      </c>
      <c r="J15" s="7">
        <f t="shared" si="0"/>
        <v>8169</v>
      </c>
      <c r="K15" s="7">
        <v>6468</v>
      </c>
      <c r="L15" s="7">
        <v>1701</v>
      </c>
      <c r="M15" s="7">
        <f t="shared" si="1"/>
        <v>8169</v>
      </c>
      <c r="N15" s="10">
        <v>1633</v>
      </c>
      <c r="O15" s="7">
        <f>E15*E33</f>
        <v>0</v>
      </c>
      <c r="P15" s="7">
        <v>3062</v>
      </c>
      <c r="Q15" s="7">
        <f t="shared" si="2"/>
        <v>4695</v>
      </c>
      <c r="R15" s="7">
        <f t="shared" si="3"/>
        <v>21033</v>
      </c>
    </row>
    <row r="16" spans="2:18" ht="30" x14ac:dyDescent="0.25">
      <c r="B16" s="5">
        <v>12</v>
      </c>
      <c r="C16" s="6" t="s">
        <v>13</v>
      </c>
      <c r="D16" s="6">
        <v>84.88</v>
      </c>
      <c r="E16" s="10">
        <v>84.88</v>
      </c>
      <c r="F16" s="11">
        <v>6187</v>
      </c>
      <c r="G16" s="7">
        <v>5567</v>
      </c>
      <c r="H16" s="7">
        <f>E16*E25</f>
        <v>0</v>
      </c>
      <c r="I16" s="7">
        <v>1464</v>
      </c>
      <c r="J16" s="7">
        <f t="shared" si="0"/>
        <v>7031</v>
      </c>
      <c r="K16" s="7">
        <v>5567</v>
      </c>
      <c r="L16" s="7">
        <v>1464</v>
      </c>
      <c r="M16" s="7">
        <f t="shared" si="1"/>
        <v>7031</v>
      </c>
      <c r="N16" s="10">
        <v>1408</v>
      </c>
      <c r="O16" s="7">
        <f>E16*E33</f>
        <v>0</v>
      </c>
      <c r="P16" s="7">
        <v>2636</v>
      </c>
      <c r="Q16" s="7">
        <f t="shared" si="2"/>
        <v>4044</v>
      </c>
      <c r="R16" s="7">
        <f t="shared" si="3"/>
        <v>18106</v>
      </c>
    </row>
    <row r="17" spans="2:19" x14ac:dyDescent="0.25">
      <c r="B17" s="1"/>
      <c r="C17" s="5" t="s">
        <v>14</v>
      </c>
      <c r="D17" s="7">
        <f>SUM(D5:D16)</f>
        <v>1448.2999999999997</v>
      </c>
      <c r="E17" s="10">
        <f>SUM(E5:E16)</f>
        <v>1449.0499999999997</v>
      </c>
      <c r="F17" s="11">
        <v>128000</v>
      </c>
      <c r="G17" s="7">
        <v>95000</v>
      </c>
      <c r="H17" s="7">
        <f>SUM(H5:H16)</f>
        <v>0</v>
      </c>
      <c r="I17" s="7">
        <f>SUM(I5:I16)</f>
        <v>25000</v>
      </c>
      <c r="J17" s="7">
        <f t="shared" si="0"/>
        <v>120000</v>
      </c>
      <c r="K17" s="7">
        <v>95000</v>
      </c>
      <c r="L17" s="7">
        <f>SUM(L5:L16)</f>
        <v>25000</v>
      </c>
      <c r="M17" s="7">
        <f t="shared" si="1"/>
        <v>120000</v>
      </c>
      <c r="N17" s="10">
        <f>SUM(N5:N16)</f>
        <v>24000</v>
      </c>
      <c r="O17" s="7">
        <f>SUM(O5:O16)</f>
        <v>0</v>
      </c>
      <c r="P17" s="7">
        <f>SUM(P5:P16)</f>
        <v>45000</v>
      </c>
      <c r="Q17" s="7">
        <f t="shared" si="2"/>
        <v>69000</v>
      </c>
      <c r="R17" s="7">
        <f t="shared" si="3"/>
        <v>309000</v>
      </c>
      <c r="S17" s="3"/>
    </row>
    <row r="18" spans="2:19" x14ac:dyDescent="0.25">
      <c r="B18" s="13"/>
      <c r="C18" s="14"/>
      <c r="D18" s="14"/>
      <c r="E18" s="15"/>
      <c r="F18" s="16"/>
      <c r="G18" s="12"/>
      <c r="H18" s="12"/>
      <c r="I18" s="12"/>
      <c r="J18" s="12"/>
      <c r="K18" s="12"/>
      <c r="L18" s="12"/>
      <c r="M18" s="12"/>
      <c r="N18" s="15"/>
      <c r="O18" s="12"/>
      <c r="P18" s="12"/>
      <c r="Q18" s="12"/>
      <c r="R18" s="12"/>
    </row>
    <row r="19" spans="2:19" x14ac:dyDescent="0.25">
      <c r="B19" s="13"/>
      <c r="C19" s="14"/>
      <c r="D19" s="14"/>
      <c r="E19" s="15"/>
      <c r="F19" s="16"/>
      <c r="G19" s="12"/>
      <c r="H19" s="12"/>
      <c r="I19" s="12"/>
      <c r="J19" s="12"/>
      <c r="K19" s="12"/>
      <c r="L19" s="12"/>
      <c r="M19" s="12"/>
      <c r="N19" s="15"/>
      <c r="O19" s="12"/>
      <c r="P19" s="12"/>
      <c r="Q19" s="12"/>
      <c r="R19" s="12"/>
    </row>
    <row r="20" spans="2:19" x14ac:dyDescent="0.25">
      <c r="E20" s="3"/>
      <c r="F20" s="3"/>
      <c r="G20" s="3"/>
      <c r="H20" s="3"/>
      <c r="I20" s="3"/>
      <c r="J20" s="3"/>
      <c r="K20" s="3" t="s">
        <v>28</v>
      </c>
      <c r="L20" s="3"/>
      <c r="M20" s="3"/>
    </row>
    <row r="21" spans="2:19" hidden="1" x14ac:dyDescent="0.25"/>
    <row r="23" spans="2:19" x14ac:dyDescent="0.25">
      <c r="C23" s="12"/>
      <c r="D23" s="12"/>
      <c r="E23" s="12"/>
    </row>
    <row r="24" spans="2:19" x14ac:dyDescent="0.25">
      <c r="C24" s="12"/>
      <c r="D24" s="12"/>
      <c r="E24" s="12"/>
    </row>
    <row r="25" spans="2:19" x14ac:dyDescent="0.25">
      <c r="C25" s="12"/>
      <c r="D25" s="12"/>
      <c r="E25" s="12"/>
    </row>
    <row r="26" spans="2:19" x14ac:dyDescent="0.25">
      <c r="C26" s="12"/>
      <c r="D26" s="12"/>
      <c r="E26" s="12"/>
    </row>
    <row r="27" spans="2:19" x14ac:dyDescent="0.25">
      <c r="C27" s="12"/>
      <c r="D27" s="12"/>
      <c r="E27" s="12"/>
    </row>
    <row r="28" spans="2:19" x14ac:dyDescent="0.25">
      <c r="C28" s="12"/>
      <c r="D28" s="12"/>
      <c r="E28" s="12"/>
    </row>
    <row r="29" spans="2:19" x14ac:dyDescent="0.25">
      <c r="C29" s="12"/>
      <c r="D29" s="12"/>
      <c r="E29" s="12"/>
    </row>
    <row r="30" spans="2:19" x14ac:dyDescent="0.25">
      <c r="C30" s="12"/>
      <c r="D30" s="12"/>
      <c r="E30" s="12"/>
    </row>
    <row r="31" spans="2:19" x14ac:dyDescent="0.25">
      <c r="C31" s="12"/>
      <c r="D31" s="12"/>
      <c r="E31" s="12"/>
    </row>
    <row r="32" spans="2:19" x14ac:dyDescent="0.25">
      <c r="C32" s="12"/>
      <c r="D32" s="12"/>
      <c r="E32" s="12"/>
    </row>
    <row r="33" spans="3:5" x14ac:dyDescent="0.25">
      <c r="C33" s="12"/>
      <c r="D33" s="12"/>
      <c r="E33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2021-09-29T12:48:16Z</cp:lastPrinted>
  <dcterms:created xsi:type="dcterms:W3CDTF">2021-07-28T12:31:43Z</dcterms:created>
  <dcterms:modified xsi:type="dcterms:W3CDTF">2021-10-11T10:48:22Z</dcterms:modified>
</cp:coreProperties>
</file>